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40" windowHeight="4485" tabRatio="478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'Лист1'!$A$1:$G$74</definedName>
  </definedNames>
  <calcPr fullCalcOnLoad="1"/>
</workbook>
</file>

<file path=xl/sharedStrings.xml><?xml version="1.0" encoding="utf-8"?>
<sst xmlns="http://schemas.openxmlformats.org/spreadsheetml/2006/main" count="152" uniqueCount="146">
  <si>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</si>
  <si>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</si>
  <si>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>Другие вопросы в области национальной экономики</t>
  </si>
  <si>
    <t>Другие вопросы в области социальной политики</t>
  </si>
  <si>
    <t>Прочие межбюджетные трансферты общего характера</t>
  </si>
  <si>
    <t>Здравоохранение</t>
  </si>
  <si>
    <t>Физическая культура</t>
  </si>
  <si>
    <t>Массовый спорт</t>
  </si>
  <si>
    <t>по разделам и подразделам  классификации расходов бюджетов</t>
  </si>
  <si>
    <t>Код раздела
 (подраздела)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</si>
  <si>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</si>
  <si>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</si>
  <si>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</si>
  <si>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</si>
  <si>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</si>
  <si>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</si>
  <si>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</si>
  <si>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</si>
  <si>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</si>
  <si>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0111</t>
  </si>
  <si>
    <t>0113</t>
  </si>
  <si>
    <t>0200</t>
  </si>
  <si>
    <t>0204</t>
  </si>
  <si>
    <t>Мобилизационная  подготовка экономики</t>
  </si>
  <si>
    <t>3</t>
  </si>
  <si>
    <t>0300</t>
  </si>
  <si>
    <t>0309</t>
  </si>
  <si>
    <t>0310</t>
  </si>
  <si>
    <t>0314</t>
  </si>
  <si>
    <t>4</t>
  </si>
  <si>
    <t>0400</t>
  </si>
  <si>
    <t>0405</t>
  </si>
  <si>
    <t>0408</t>
  </si>
  <si>
    <t>0410</t>
  </si>
  <si>
    <t>0412</t>
  </si>
  <si>
    <t>5</t>
  </si>
  <si>
    <t>0500</t>
  </si>
  <si>
    <t>0501</t>
  </si>
  <si>
    <t>0502</t>
  </si>
  <si>
    <t>0503</t>
  </si>
  <si>
    <t>0505</t>
  </si>
  <si>
    <t>6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</si>
  <si>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</si>
  <si>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</si>
  <si>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</si>
  <si>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</si>
  <si>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</si>
  <si>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0701</t>
  </si>
  <si>
    <t>0702</t>
  </si>
  <si>
    <t>0703</t>
  </si>
  <si>
    <t>Начальное профессиональное образование</t>
  </si>
  <si>
    <t>0705</t>
  </si>
  <si>
    <t>0707</t>
  </si>
  <si>
    <t>0709</t>
  </si>
  <si>
    <t>Другие вопросы в области образования</t>
  </si>
  <si>
    <t>7</t>
  </si>
  <si>
    <t>0800</t>
  </si>
  <si>
    <t>Культура и кинематография</t>
  </si>
  <si>
    <t>0801</t>
  </si>
  <si>
    <t>0804</t>
  </si>
  <si>
    <t>Периодическая печать и издательства</t>
  </si>
  <si>
    <t>8</t>
  </si>
  <si>
    <t>0900</t>
  </si>
  <si>
    <t>0901</t>
  </si>
  <si>
    <t>0902</t>
  </si>
  <si>
    <t>0903</t>
  </si>
  <si>
    <t>0904</t>
  </si>
  <si>
    <t>0906</t>
  </si>
  <si>
    <t>0909</t>
  </si>
  <si>
    <t>9</t>
  </si>
  <si>
    <t>1000</t>
  </si>
  <si>
    <t>1001</t>
  </si>
  <si>
    <t>1002</t>
  </si>
  <si>
    <t>Социальное обслуживание населения</t>
  </si>
  <si>
    <t>1003</t>
  </si>
  <si>
    <t>1004</t>
  </si>
  <si>
    <t>1006</t>
  </si>
  <si>
    <t>1100</t>
  </si>
  <si>
    <t>1101</t>
  </si>
  <si>
    <t>1102</t>
  </si>
  <si>
    <t>1105</t>
  </si>
  <si>
    <t>1201</t>
  </si>
  <si>
    <t>1300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</si>
  <si>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</si>
  <si>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</si>
  <si>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</si>
  <si>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</si>
  <si>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</si>
  <si>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Всего</t>
  </si>
  <si>
    <t>Другие вопросы в области национальной безопасности и правоохранительной деятельности</t>
  </si>
  <si>
    <t>Транспорт</t>
  </si>
  <si>
    <t>РАСХОДЫ БЮДЖЕТА</t>
  </si>
  <si>
    <t>Наименование показателя</t>
  </si>
  <si>
    <t>Общегосударственные вопросы</t>
  </si>
  <si>
    <t>1</t>
  </si>
  <si>
    <t>2</t>
  </si>
  <si>
    <t>№           п/п</t>
  </si>
  <si>
    <t>Резервные фонды</t>
  </si>
  <si>
    <t>12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</si>
  <si>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</si>
  <si>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</si>
  <si>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</si>
  <si>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</si>
  <si>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</si>
  <si>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</si>
  <si>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Сельское хозяйство и рыболовство</t>
  </si>
  <si>
    <t>Телевидение и радиовещание</t>
  </si>
  <si>
    <t>Социальная политика</t>
  </si>
  <si>
    <t>Пенсионное обеспечение</t>
  </si>
  <si>
    <t>Социальное обеспечение населения</t>
  </si>
  <si>
    <t>11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</si>
  <si>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</si>
  <si>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</si>
  <si>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</si>
  <si>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</si>
  <si>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</si>
  <si>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Культура</t>
  </si>
  <si>
    <t>Стационарная медицинская помощь</t>
  </si>
  <si>
    <t>Амбулаторная помощь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</si>
  <si>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</si>
  <si>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</si>
  <si>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</si>
  <si>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</si>
  <si>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</si>
  <si>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Физическая культура и спорт</t>
  </si>
  <si>
    <t>Охрана семьи и детства</t>
  </si>
  <si>
    <t>Утвержденный бюджет на 2011 год</t>
  </si>
  <si>
    <t>Уточненная сводная бюджетная роспись на 2011 год</t>
  </si>
  <si>
    <t>Кассовое исполнение за 2011 год</t>
  </si>
  <si>
    <t>Процент исполнения к уточненной сводной бюджетной росписи на 2011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</si>
  <si>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</si>
  <si>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культуры, кинематографии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</si>
  <si>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</si>
  <si>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</si>
  <si>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</si>
  <si>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</si>
  <si>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</si>
  <si>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</si>
  <si>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 xml:space="preserve">  (тыс.руб.)</t>
  </si>
  <si>
    <t>Обслуживание государственного и муниципального долга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</si>
  <si>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</si>
  <si>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</si>
  <si>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</si>
  <si>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город-курорт Геленджик                                        </t>
  </si>
  <si>
    <t xml:space="preserve"> В.А.Хрестин</t>
  </si>
  <si>
    <t xml:space="preserve">муниципального образования город-курорт Геленджик за 2011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</si>
</sst>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_ ;[Red]\-#,##0.0\ "/>
    <numFmt numFmtId="174" formatCode="#,##0.000"/>
  </numFmts>
  <fonts count="37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.5"/>
      <name val="Arial Cyr"/>
      <family val="0"/>
    </font>
    <font>
      <sz val="13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.5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7"/>
      <color indexed="8"/>
      <name val="Times New Roman"/>
      <family val="0"/>
    </font>
    <font>
      <sz val="16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justify" wrapText="1"/>
    </xf>
    <xf numFmtId="16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justify" wrapText="1"/>
    </xf>
    <xf numFmtId="164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164" fontId="5" fillId="0" borderId="12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164" fontId="10" fillId="0" borderId="1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14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justify" wrapText="1"/>
    </xf>
    <xf numFmtId="164" fontId="15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70" fontId="8" fillId="0" borderId="0" xfId="0" applyNumberFormat="1" applyFont="1" applyFill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 horizontal="left" vertical="top" wrapText="1"/>
    </xf>
    <xf numFmtId="170" fontId="8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170" fontId="8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Поле2_Щелкнуть">
      <xdr:nvSpPr>
        <xdr:cNvPr id="1" name="Text Box 1"/>
        <xdr:cNvSpPr txBox="1">
          <a:spLocks noChangeArrowheads="1"/>
        </xdr:cNvSpPr>
      </xdr:nvSpPr>
      <xdr:spPr>
        <a:xfrm>
          <a:off x="7086600" y="0"/>
          <a:ext cx="502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муниципального образования город-курорт Геленджик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________________ №____________</a:t>
          </a:r>
        </a:p>
      </xdr:txBody>
    </xdr:sp>
    <xdr:clientData/>
  </xdr:twoCellAnchor>
  <xdr:twoCellAnchor>
    <xdr:from>
      <xdr:col>2</xdr:col>
      <xdr:colOff>4076700</xdr:colOff>
      <xdr:row>1</xdr:row>
      <xdr:rowOff>0</xdr:rowOff>
    </xdr:from>
    <xdr:to>
      <xdr:col>6</xdr:col>
      <xdr:colOff>1028700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91150" y="1524000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6</xdr:col>
      <xdr:colOff>1038225</xdr:colOff>
      <xdr:row>1</xdr:row>
      <xdr:rowOff>923925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353300" y="0"/>
          <a:ext cx="4600575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ПРИЛОЖЕНИЕ № 3
УТВЕРЖДЕНЫ
 решением Думы
муниципального образования 
город-курорт Геленджик
от 29 мая 2012 года № 757       </a:t>
          </a:r>
        </a:p>
      </xdr:txBody>
    </xdr:sp>
    <xdr:clientData/>
  </xdr:twoCellAnchor>
  <xdr:twoCellAnchor>
    <xdr:from>
      <xdr:col>2</xdr:col>
      <xdr:colOff>4076700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5391150" y="0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3333750</xdr:colOff>
      <xdr:row>0</xdr:row>
      <xdr:rowOff>0</xdr:rowOff>
    </xdr:from>
    <xdr:to>
      <xdr:col>6</xdr:col>
      <xdr:colOff>1057275</xdr:colOff>
      <xdr:row>0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4648200" y="0"/>
          <a:ext cx="732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№6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муниципального образования город-курорт Геленджик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_____________ № _____</a:t>
          </a:r>
        </a:p>
      </xdr:txBody>
    </xdr:sp>
    <xdr:clientData/>
  </xdr:twoCellAnchor>
  <xdr:twoCellAnchor>
    <xdr:from>
      <xdr:col>2</xdr:col>
      <xdr:colOff>4076700</xdr:colOff>
      <xdr:row>2</xdr:row>
      <xdr:rowOff>0</xdr:rowOff>
    </xdr:from>
    <xdr:to>
      <xdr:col>6</xdr:col>
      <xdr:colOff>1028700</xdr:colOff>
      <xdr:row>2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5391150" y="3028950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Layout" zoomScaleNormal="75" zoomScaleSheetLayoutView="80" workbookViewId="0" topLeftCell="A1">
      <selection activeCell="D50" sqref="D50"/>
    </sheetView>
  </sheetViews>
  <sheetFormatPr defaultColWidth="9.00390625" defaultRowHeight="12.75"/>
  <cols>
    <col min="1" max="2" width="8.625" style="12" customWidth="1"/>
    <col min="3" max="3" width="75.75390625" style="2" customWidth="1"/>
    <col min="4" max="4" width="18.75390625" style="6" customWidth="1"/>
    <col min="5" max="6" width="15.75390625" style="6" customWidth="1"/>
    <col min="7" max="7" width="15.75390625" style="3" customWidth="1"/>
    <col min="8" max="8" width="4.25390625" style="1" customWidth="1"/>
    <col min="9" max="16384" width="9.125" style="1" customWidth="1"/>
  </cols>
  <sheetData>
    <row r="1" spans="1:7" s="4" customFormat="1" ht="120" customHeight="1">
      <c r="A1" s="11"/>
      <c r="B1" s="11"/>
      <c r="C1" s="5"/>
      <c r="D1" s="54"/>
      <c r="E1" s="54"/>
      <c r="F1" s="54"/>
      <c r="G1" s="54"/>
    </row>
    <row r="2" spans="1:7" s="4" customFormat="1" ht="118.5" customHeight="1">
      <c r="A2" s="11"/>
      <c r="B2" s="11"/>
      <c r="C2" s="5"/>
      <c r="D2" s="54"/>
      <c r="E2" s="54"/>
      <c r="F2" s="54"/>
      <c r="G2" s="54"/>
    </row>
    <row r="3" spans="1:7" s="28" customFormat="1" ht="23.25">
      <c r="A3" s="55" t="s">
        <v>91</v>
      </c>
      <c r="B3" s="55"/>
      <c r="C3" s="55"/>
      <c r="D3" s="55"/>
      <c r="E3" s="55"/>
      <c r="F3" s="55"/>
      <c r="G3" s="55"/>
    </row>
    <row r="4" spans="1:7" s="28" customFormat="1" ht="23.25">
      <c r="A4" s="43" t="s">
        <v>145</v>
      </c>
      <c r="B4" s="43"/>
      <c r="C4" s="43"/>
      <c r="D4" s="43"/>
      <c r="E4" s="43"/>
      <c r="F4" s="43"/>
      <c r="G4" s="43"/>
    </row>
    <row r="5" spans="1:7" s="28" customFormat="1" ht="23.25">
      <c r="A5" s="43" t="s">
        <v>8</v>
      </c>
      <c r="B5" s="43"/>
      <c r="C5" s="43"/>
      <c r="D5" s="43"/>
      <c r="E5" s="43"/>
      <c r="F5" s="43"/>
      <c r="G5" s="43"/>
    </row>
    <row r="6" spans="1:7" ht="52.5" customHeight="1">
      <c r="A6" s="31"/>
      <c r="B6" s="31"/>
      <c r="C6" s="32"/>
      <c r="D6" s="33"/>
      <c r="E6" s="33"/>
      <c r="F6" s="33"/>
      <c r="G6" s="34" t="s">
        <v>138</v>
      </c>
    </row>
    <row r="7" spans="1:7" ht="34.5" customHeight="1">
      <c r="A7" s="48" t="s">
        <v>96</v>
      </c>
      <c r="B7" s="44" t="s">
        <v>9</v>
      </c>
      <c r="C7" s="48" t="s">
        <v>92</v>
      </c>
      <c r="D7" s="46" t="s">
        <v>126</v>
      </c>
      <c r="E7" s="46" t="s">
        <v>127</v>
      </c>
      <c r="F7" s="46" t="s">
        <v>128</v>
      </c>
      <c r="G7" s="46" t="s">
        <v>129</v>
      </c>
    </row>
    <row r="8" spans="1:7" ht="101.25" customHeight="1">
      <c r="A8" s="49"/>
      <c r="B8" s="45"/>
      <c r="C8" s="49"/>
      <c r="D8" s="47"/>
      <c r="E8" s="47"/>
      <c r="F8" s="47"/>
      <c r="G8" s="47"/>
    </row>
    <row r="9" spans="1:7" s="7" customFormat="1" ht="20.25" customHeight="1">
      <c r="A9" s="8" t="s">
        <v>94</v>
      </c>
      <c r="B9" s="8" t="s">
        <v>95</v>
      </c>
      <c r="C9" s="8" t="s">
        <v>24</v>
      </c>
      <c r="D9" s="9">
        <v>4</v>
      </c>
      <c r="E9" s="9">
        <v>5</v>
      </c>
      <c r="F9" s="9">
        <v>6</v>
      </c>
      <c r="G9" s="10">
        <v>7</v>
      </c>
    </row>
    <row r="10" spans="1:9" ht="17.25">
      <c r="A10" s="16" t="s">
        <v>94</v>
      </c>
      <c r="B10" s="17" t="s">
        <v>10</v>
      </c>
      <c r="C10" s="18" t="s">
        <v>93</v>
      </c>
      <c r="D10" s="19">
        <f>SUM(D11:D17)</f>
        <v>208693.7</v>
      </c>
      <c r="E10" s="19">
        <f>SUM(E11:E17)</f>
        <v>207971.5</v>
      </c>
      <c r="F10" s="19">
        <f>SUM(F11:F17)</f>
        <v>200559.9</v>
      </c>
      <c r="G10" s="27">
        <f>F10/E10*100</f>
        <v>96.4362424659148</v>
      </c>
      <c r="I10" s="3">
        <f>E10-D10</f>
        <v>-722.2000000000116</v>
      </c>
    </row>
    <row r="11" spans="1:9" ht="34.5">
      <c r="A11" s="38"/>
      <c r="B11" s="15" t="s">
        <v>11</v>
      </c>
      <c r="C11" s="20" t="s">
        <v>12</v>
      </c>
      <c r="D11" s="21">
        <v>1044.5</v>
      </c>
      <c r="E11" s="21">
        <v>1044.5</v>
      </c>
      <c r="F11" s="21">
        <v>936.6</v>
      </c>
      <c r="G11" s="27">
        <f aca="true" t="shared" si="0" ref="G11:G70">F11/E11*100</f>
        <v>89.6696984202968</v>
      </c>
      <c r="I11" s="3">
        <f aca="true" t="shared" si="1" ref="I11:I70">E11-D11</f>
        <v>0</v>
      </c>
    </row>
    <row r="12" spans="1:9" ht="51.75">
      <c r="A12" s="37"/>
      <c r="B12" s="15" t="s">
        <v>13</v>
      </c>
      <c r="C12" s="20" t="s">
        <v>130</v>
      </c>
      <c r="D12" s="21">
        <v>3101.9</v>
      </c>
      <c r="E12" s="21">
        <v>3101.9</v>
      </c>
      <c r="F12" s="21">
        <v>3078.1</v>
      </c>
      <c r="G12" s="27">
        <f t="shared" si="0"/>
        <v>99.23272832779908</v>
      </c>
      <c r="I12" s="3">
        <f t="shared" si="1"/>
        <v>0</v>
      </c>
    </row>
    <row r="13" spans="1:9" ht="51.75">
      <c r="A13" s="37"/>
      <c r="B13" s="15" t="s">
        <v>14</v>
      </c>
      <c r="C13" s="22" t="s">
        <v>15</v>
      </c>
      <c r="D13" s="21">
        <v>92708.1</v>
      </c>
      <c r="E13" s="21">
        <v>92708.1</v>
      </c>
      <c r="F13" s="21">
        <v>91390.1</v>
      </c>
      <c r="G13" s="27">
        <f t="shared" si="0"/>
        <v>98.57833350052476</v>
      </c>
      <c r="I13" s="3">
        <f t="shared" si="1"/>
        <v>0</v>
      </c>
    </row>
    <row r="14" spans="1:9" ht="17.25" hidden="1">
      <c r="A14" s="37"/>
      <c r="B14" s="15" t="s">
        <v>16</v>
      </c>
      <c r="C14" s="14" t="s">
        <v>17</v>
      </c>
      <c r="D14" s="21"/>
      <c r="E14" s="21"/>
      <c r="F14" s="21"/>
      <c r="G14" s="27" t="e">
        <f t="shared" si="0"/>
        <v>#DIV/0!</v>
      </c>
      <c r="I14" s="3">
        <f t="shared" si="1"/>
        <v>0</v>
      </c>
    </row>
    <row r="15" spans="1:9" ht="34.5" customHeight="1">
      <c r="A15" s="37"/>
      <c r="B15" s="15" t="s">
        <v>18</v>
      </c>
      <c r="C15" s="14" t="s">
        <v>141</v>
      </c>
      <c r="D15" s="21">
        <v>13937.8</v>
      </c>
      <c r="E15" s="21">
        <v>13937.8</v>
      </c>
      <c r="F15" s="21">
        <v>13935.4</v>
      </c>
      <c r="G15" s="27">
        <f t="shared" si="0"/>
        <v>99.98278063969924</v>
      </c>
      <c r="I15" s="3">
        <f t="shared" si="1"/>
        <v>0</v>
      </c>
    </row>
    <row r="16" spans="1:9" ht="17.25">
      <c r="A16" s="37"/>
      <c r="B16" s="15" t="s">
        <v>19</v>
      </c>
      <c r="C16" s="14" t="s">
        <v>97</v>
      </c>
      <c r="D16" s="21">
        <v>3000</v>
      </c>
      <c r="E16" s="21">
        <v>2277.8</v>
      </c>
      <c r="F16" s="21"/>
      <c r="G16" s="27">
        <f t="shared" si="0"/>
        <v>0</v>
      </c>
      <c r="I16" s="3">
        <f t="shared" si="1"/>
        <v>-722.1999999999998</v>
      </c>
    </row>
    <row r="17" spans="1:9" ht="17.25">
      <c r="A17" s="38"/>
      <c r="B17" s="15" t="s">
        <v>20</v>
      </c>
      <c r="C17" s="22" t="s">
        <v>99</v>
      </c>
      <c r="D17" s="21">
        <v>94901.4</v>
      </c>
      <c r="E17" s="21">
        <v>94901.4</v>
      </c>
      <c r="F17" s="21">
        <v>91219.7</v>
      </c>
      <c r="G17" s="27">
        <f t="shared" si="0"/>
        <v>96.12049980295339</v>
      </c>
      <c r="I17" s="3">
        <f t="shared" si="1"/>
        <v>0</v>
      </c>
    </row>
    <row r="18" spans="1:9" ht="17.25">
      <c r="A18" s="39" t="s">
        <v>95</v>
      </c>
      <c r="B18" s="15" t="s">
        <v>21</v>
      </c>
      <c r="C18" s="22" t="s">
        <v>100</v>
      </c>
      <c r="D18" s="21">
        <f>D19</f>
        <v>255.3</v>
      </c>
      <c r="E18" s="21">
        <f>E19</f>
        <v>255.3</v>
      </c>
      <c r="F18" s="21">
        <f>F19</f>
        <v>255.2</v>
      </c>
      <c r="G18" s="27">
        <f t="shared" si="0"/>
        <v>99.960830395613</v>
      </c>
      <c r="I18" s="3">
        <f t="shared" si="1"/>
        <v>0</v>
      </c>
    </row>
    <row r="19" spans="1:9" ht="17.25">
      <c r="A19" s="40"/>
      <c r="B19" s="15" t="s">
        <v>22</v>
      </c>
      <c r="C19" s="22" t="s">
        <v>23</v>
      </c>
      <c r="D19" s="21">
        <v>255.3</v>
      </c>
      <c r="E19" s="21">
        <v>255.3</v>
      </c>
      <c r="F19" s="21">
        <v>255.2</v>
      </c>
      <c r="G19" s="27">
        <f t="shared" si="0"/>
        <v>99.960830395613</v>
      </c>
      <c r="I19" s="3">
        <f t="shared" si="1"/>
        <v>0</v>
      </c>
    </row>
    <row r="20" spans="1:9" ht="17.25">
      <c r="A20" s="15" t="s">
        <v>24</v>
      </c>
      <c r="B20" s="15" t="s">
        <v>25</v>
      </c>
      <c r="C20" s="22" t="s">
        <v>101</v>
      </c>
      <c r="D20" s="21">
        <f>SUM(D21:D23)</f>
        <v>48616.7</v>
      </c>
      <c r="E20" s="21">
        <f>SUM(E21:E23)</f>
        <v>49178.899999999994</v>
      </c>
      <c r="F20" s="21">
        <f>SUM(F21:F23)</f>
        <v>41372.9</v>
      </c>
      <c r="G20" s="27">
        <f t="shared" si="0"/>
        <v>84.12733916374707</v>
      </c>
      <c r="I20" s="3">
        <f t="shared" si="1"/>
        <v>562.1999999999971</v>
      </c>
    </row>
    <row r="21" spans="1:9" ht="36.75" customHeight="1">
      <c r="A21" s="23"/>
      <c r="B21" s="15" t="s">
        <v>26</v>
      </c>
      <c r="C21" s="22" t="s">
        <v>0</v>
      </c>
      <c r="D21" s="21">
        <v>32704.9</v>
      </c>
      <c r="E21" s="21">
        <v>33267.1</v>
      </c>
      <c r="F21" s="21">
        <v>25566</v>
      </c>
      <c r="G21" s="27">
        <f t="shared" si="0"/>
        <v>76.85070234556063</v>
      </c>
      <c r="I21" s="3">
        <f t="shared" si="1"/>
        <v>562.1999999999971</v>
      </c>
    </row>
    <row r="22" spans="1:9" ht="17.25">
      <c r="A22" s="23"/>
      <c r="B22" s="13" t="s">
        <v>27</v>
      </c>
      <c r="C22" s="22" t="s">
        <v>102</v>
      </c>
      <c r="D22" s="21">
        <v>15911.8</v>
      </c>
      <c r="E22" s="21">
        <v>15911.8</v>
      </c>
      <c r="F22" s="21">
        <v>15806.9</v>
      </c>
      <c r="G22" s="27">
        <f t="shared" si="0"/>
        <v>99.34074083384658</v>
      </c>
      <c r="I22" s="3">
        <f t="shared" si="1"/>
        <v>0</v>
      </c>
    </row>
    <row r="23" spans="1:9" ht="34.5" hidden="1">
      <c r="A23" s="18"/>
      <c r="B23" s="13" t="s">
        <v>28</v>
      </c>
      <c r="C23" s="22" t="s">
        <v>89</v>
      </c>
      <c r="D23" s="21"/>
      <c r="E23" s="21"/>
      <c r="F23" s="21"/>
      <c r="G23" s="27" t="e">
        <f t="shared" si="0"/>
        <v>#DIV/0!</v>
      </c>
      <c r="I23" s="3">
        <f t="shared" si="1"/>
        <v>0</v>
      </c>
    </row>
    <row r="24" spans="1:9" ht="17.25">
      <c r="A24" s="42" t="s">
        <v>29</v>
      </c>
      <c r="B24" s="15" t="s">
        <v>30</v>
      </c>
      <c r="C24" s="22" t="s">
        <v>104</v>
      </c>
      <c r="D24" s="21">
        <f>SUM(D25:D28)</f>
        <v>100904.3</v>
      </c>
      <c r="E24" s="21">
        <f>SUM(E25:E28)</f>
        <v>100904.3</v>
      </c>
      <c r="F24" s="21">
        <f>SUM(F25:F28)</f>
        <v>94568.79999999999</v>
      </c>
      <c r="G24" s="27">
        <f t="shared" si="0"/>
        <v>93.72127847871695</v>
      </c>
      <c r="I24" s="3">
        <f t="shared" si="1"/>
        <v>0</v>
      </c>
    </row>
    <row r="25" spans="1:9" ht="17.25">
      <c r="A25" s="42"/>
      <c r="B25" s="15" t="s">
        <v>31</v>
      </c>
      <c r="C25" s="22" t="s">
        <v>105</v>
      </c>
      <c r="D25" s="21">
        <v>1321.3</v>
      </c>
      <c r="E25" s="21">
        <v>1321.3</v>
      </c>
      <c r="F25" s="21">
        <v>1321.2</v>
      </c>
      <c r="G25" s="27">
        <f t="shared" si="0"/>
        <v>99.99243169605691</v>
      </c>
      <c r="I25" s="3">
        <f t="shared" si="1"/>
        <v>0</v>
      </c>
    </row>
    <row r="26" spans="1:9" ht="17.25">
      <c r="A26" s="39"/>
      <c r="B26" s="16" t="s">
        <v>32</v>
      </c>
      <c r="C26" s="24" t="s">
        <v>90</v>
      </c>
      <c r="D26" s="25">
        <v>17500</v>
      </c>
      <c r="E26" s="25">
        <v>17500</v>
      </c>
      <c r="F26" s="25">
        <v>12843.1</v>
      </c>
      <c r="G26" s="27">
        <f t="shared" si="0"/>
        <v>73.38914285714286</v>
      </c>
      <c r="I26" s="3">
        <f t="shared" si="1"/>
        <v>0</v>
      </c>
    </row>
    <row r="27" spans="1:9" ht="17.25">
      <c r="A27" s="39"/>
      <c r="B27" s="16" t="s">
        <v>33</v>
      </c>
      <c r="C27" s="20" t="s">
        <v>1</v>
      </c>
      <c r="D27" s="25">
        <v>18551</v>
      </c>
      <c r="E27" s="25">
        <v>18551</v>
      </c>
      <c r="F27" s="25">
        <v>18083.3</v>
      </c>
      <c r="G27" s="27">
        <f t="shared" si="0"/>
        <v>97.4788421109374</v>
      </c>
      <c r="I27" s="3">
        <f t="shared" si="1"/>
        <v>0</v>
      </c>
    </row>
    <row r="28" spans="1:9" ht="17.25">
      <c r="A28" s="39"/>
      <c r="B28" s="16" t="s">
        <v>34</v>
      </c>
      <c r="C28" s="24" t="s">
        <v>2</v>
      </c>
      <c r="D28" s="25">
        <v>63532</v>
      </c>
      <c r="E28" s="25">
        <v>63532</v>
      </c>
      <c r="F28" s="25">
        <v>62321.2</v>
      </c>
      <c r="G28" s="27">
        <f t="shared" si="0"/>
        <v>98.09418875527292</v>
      </c>
      <c r="I28" s="3">
        <f t="shared" si="1"/>
        <v>0</v>
      </c>
    </row>
    <row r="29" spans="1:9" ht="17.25">
      <c r="A29" s="42" t="s">
        <v>35</v>
      </c>
      <c r="B29" s="15" t="s">
        <v>36</v>
      </c>
      <c r="C29" s="22" t="s">
        <v>111</v>
      </c>
      <c r="D29" s="21">
        <f>SUM(D30:D33)</f>
        <v>1086876.2000000002</v>
      </c>
      <c r="E29" s="21">
        <f>SUM(E30:E33)</f>
        <v>1086876.2000000002</v>
      </c>
      <c r="F29" s="21">
        <f>SUM(F30:F33)</f>
        <v>994096.9</v>
      </c>
      <c r="G29" s="27">
        <f t="shared" si="0"/>
        <v>91.4636735996243</v>
      </c>
      <c r="I29" s="3">
        <f t="shared" si="1"/>
        <v>0</v>
      </c>
    </row>
    <row r="30" spans="1:9" ht="17.25">
      <c r="A30" s="42"/>
      <c r="B30" s="15" t="s">
        <v>37</v>
      </c>
      <c r="C30" s="22" t="s">
        <v>112</v>
      </c>
      <c r="D30" s="21">
        <v>177751.7</v>
      </c>
      <c r="E30" s="21">
        <v>177751.7</v>
      </c>
      <c r="F30" s="21">
        <v>135661.7</v>
      </c>
      <c r="G30" s="27">
        <f t="shared" si="0"/>
        <v>76.32090157224938</v>
      </c>
      <c r="I30" s="3">
        <f t="shared" si="1"/>
        <v>0</v>
      </c>
    </row>
    <row r="31" spans="1:9" ht="17.25">
      <c r="A31" s="42"/>
      <c r="B31" s="15" t="s">
        <v>38</v>
      </c>
      <c r="C31" s="22" t="s">
        <v>113</v>
      </c>
      <c r="D31" s="21">
        <v>156929.6</v>
      </c>
      <c r="E31" s="21">
        <v>156929.6</v>
      </c>
      <c r="F31" s="21">
        <v>125935.1</v>
      </c>
      <c r="G31" s="27">
        <f t="shared" si="0"/>
        <v>80.24942394551442</v>
      </c>
      <c r="I31" s="3">
        <f t="shared" si="1"/>
        <v>0</v>
      </c>
    </row>
    <row r="32" spans="1:9" ht="17.25">
      <c r="A32" s="42"/>
      <c r="B32" s="15" t="s">
        <v>39</v>
      </c>
      <c r="C32" s="22" t="s">
        <v>119</v>
      </c>
      <c r="D32" s="21">
        <v>717094.3</v>
      </c>
      <c r="E32" s="21">
        <v>717094.3</v>
      </c>
      <c r="F32" s="21">
        <v>697405.1</v>
      </c>
      <c r="G32" s="27">
        <f t="shared" si="0"/>
        <v>97.25430811540406</v>
      </c>
      <c r="I32" s="3">
        <f t="shared" si="1"/>
        <v>0</v>
      </c>
    </row>
    <row r="33" spans="1:9" ht="17.25">
      <c r="A33" s="42"/>
      <c r="B33" s="15" t="s">
        <v>40</v>
      </c>
      <c r="C33" s="22" t="s">
        <v>120</v>
      </c>
      <c r="D33" s="21">
        <v>35100.6</v>
      </c>
      <c r="E33" s="21">
        <v>35100.6</v>
      </c>
      <c r="F33" s="21">
        <v>35095</v>
      </c>
      <c r="G33" s="27">
        <f t="shared" si="0"/>
        <v>99.98404585676599</v>
      </c>
      <c r="I33" s="3">
        <f t="shared" si="1"/>
        <v>0</v>
      </c>
    </row>
    <row r="34" spans="1:9" s="26" customFormat="1" ht="17.25" hidden="1">
      <c r="A34" s="39" t="s">
        <v>41</v>
      </c>
      <c r="B34" s="15" t="s">
        <v>42</v>
      </c>
      <c r="C34" s="14" t="s">
        <v>43</v>
      </c>
      <c r="D34" s="21">
        <f>SUM(D35:D35)</f>
        <v>0</v>
      </c>
      <c r="E34" s="21">
        <f>SUM(E35:E35)</f>
        <v>0</v>
      </c>
      <c r="F34" s="21">
        <f>SUM(F35:F35)</f>
        <v>0</v>
      </c>
      <c r="G34" s="27" t="e">
        <f t="shared" si="0"/>
        <v>#DIV/0!</v>
      </c>
      <c r="I34" s="3">
        <f t="shared" si="1"/>
        <v>0</v>
      </c>
    </row>
    <row r="35" spans="1:9" ht="17.25" hidden="1">
      <c r="A35" s="40"/>
      <c r="B35" s="15" t="s">
        <v>44</v>
      </c>
      <c r="C35" s="22" t="s">
        <v>45</v>
      </c>
      <c r="D35" s="21"/>
      <c r="E35" s="21"/>
      <c r="F35" s="21"/>
      <c r="G35" s="27" t="e">
        <f t="shared" si="0"/>
        <v>#DIV/0!</v>
      </c>
      <c r="I35" s="3">
        <f t="shared" si="1"/>
        <v>0</v>
      </c>
    </row>
    <row r="36" spans="1:9" ht="17.25">
      <c r="A36" s="39" t="s">
        <v>41</v>
      </c>
      <c r="B36" s="15" t="s">
        <v>46</v>
      </c>
      <c r="C36" s="22" t="s">
        <v>114</v>
      </c>
      <c r="D36" s="21">
        <f>SUM(D37:D42)</f>
        <v>1065660.4000000001</v>
      </c>
      <c r="E36" s="21">
        <f>SUM(E37:E42)</f>
        <v>1065660.4000000001</v>
      </c>
      <c r="F36" s="21">
        <f>SUM(F37:F42)</f>
        <v>1034603.6</v>
      </c>
      <c r="G36" s="27">
        <f t="shared" si="0"/>
        <v>97.08567569931283</v>
      </c>
      <c r="I36" s="3">
        <f t="shared" si="1"/>
        <v>0</v>
      </c>
    </row>
    <row r="37" spans="1:9" ht="17.25">
      <c r="A37" s="41"/>
      <c r="B37" s="15" t="s">
        <v>47</v>
      </c>
      <c r="C37" s="22" t="s">
        <v>121</v>
      </c>
      <c r="D37" s="21">
        <v>226326</v>
      </c>
      <c r="E37" s="21">
        <v>226326</v>
      </c>
      <c r="F37" s="21">
        <v>221853.3</v>
      </c>
      <c r="G37" s="27">
        <f t="shared" si="0"/>
        <v>98.02377985737387</v>
      </c>
      <c r="I37" s="3">
        <f t="shared" si="1"/>
        <v>0</v>
      </c>
    </row>
    <row r="38" spans="1:9" ht="17.25">
      <c r="A38" s="41"/>
      <c r="B38" s="15" t="s">
        <v>48</v>
      </c>
      <c r="C38" s="22" t="s">
        <v>115</v>
      </c>
      <c r="D38" s="21">
        <v>683718.9</v>
      </c>
      <c r="E38" s="21">
        <v>683718.9</v>
      </c>
      <c r="F38" s="21">
        <v>661096.7</v>
      </c>
      <c r="G38" s="27">
        <f t="shared" si="0"/>
        <v>96.6913010595436</v>
      </c>
      <c r="I38" s="3">
        <f t="shared" si="1"/>
        <v>0</v>
      </c>
    </row>
    <row r="39" spans="1:9" ht="17.25" hidden="1">
      <c r="A39" s="41"/>
      <c r="B39" s="15" t="s">
        <v>49</v>
      </c>
      <c r="C39" s="22" t="s">
        <v>50</v>
      </c>
      <c r="D39" s="21"/>
      <c r="E39" s="21"/>
      <c r="F39" s="21"/>
      <c r="G39" s="27" t="e">
        <f t="shared" si="0"/>
        <v>#DIV/0!</v>
      </c>
      <c r="I39" s="3">
        <f t="shared" si="1"/>
        <v>0</v>
      </c>
    </row>
    <row r="40" spans="1:9" ht="34.5">
      <c r="A40" s="41"/>
      <c r="B40" s="15" t="s">
        <v>51</v>
      </c>
      <c r="C40" s="22" t="s">
        <v>122</v>
      </c>
      <c r="D40" s="21">
        <v>735.9</v>
      </c>
      <c r="E40" s="21">
        <v>735.9</v>
      </c>
      <c r="F40" s="21">
        <v>712.4</v>
      </c>
      <c r="G40" s="27">
        <f t="shared" si="0"/>
        <v>96.80663133577931</v>
      </c>
      <c r="I40" s="3">
        <f t="shared" si="1"/>
        <v>0</v>
      </c>
    </row>
    <row r="41" spans="1:9" ht="17.25">
      <c r="A41" s="41"/>
      <c r="B41" s="15" t="s">
        <v>52</v>
      </c>
      <c r="C41" s="22" t="s">
        <v>123</v>
      </c>
      <c r="D41" s="21">
        <v>24259.4</v>
      </c>
      <c r="E41" s="21">
        <v>24259.4</v>
      </c>
      <c r="F41" s="21">
        <v>22943.1</v>
      </c>
      <c r="G41" s="27">
        <f t="shared" si="0"/>
        <v>94.57406201307533</v>
      </c>
      <c r="I41" s="3">
        <f t="shared" si="1"/>
        <v>0</v>
      </c>
    </row>
    <row r="42" spans="1:9" ht="17.25">
      <c r="A42" s="40"/>
      <c r="B42" s="15" t="s">
        <v>53</v>
      </c>
      <c r="C42" s="22" t="s">
        <v>54</v>
      </c>
      <c r="D42" s="21">
        <v>130620.2</v>
      </c>
      <c r="E42" s="21">
        <v>130620.2</v>
      </c>
      <c r="F42" s="21">
        <v>127998.1</v>
      </c>
      <c r="G42" s="27">
        <f t="shared" si="0"/>
        <v>97.99257695211003</v>
      </c>
      <c r="I42" s="3">
        <f t="shared" si="1"/>
        <v>0</v>
      </c>
    </row>
    <row r="43" spans="1:9" ht="17.25">
      <c r="A43" s="42" t="s">
        <v>55</v>
      </c>
      <c r="B43" s="15" t="s">
        <v>56</v>
      </c>
      <c r="C43" s="22" t="s">
        <v>57</v>
      </c>
      <c r="D43" s="21">
        <f>SUM(D44:D46)</f>
        <v>126269.70000000001</v>
      </c>
      <c r="E43" s="21">
        <f>SUM(E44:E46)</f>
        <v>126269.70000000001</v>
      </c>
      <c r="F43" s="21">
        <f>SUM(F44:F46)</f>
        <v>122073.2</v>
      </c>
      <c r="G43" s="27">
        <f t="shared" si="0"/>
        <v>96.67655819250382</v>
      </c>
      <c r="I43" s="3">
        <f t="shared" si="1"/>
        <v>0</v>
      </c>
    </row>
    <row r="44" spans="1:9" ht="16.5" customHeight="1">
      <c r="A44" s="42"/>
      <c r="B44" s="15" t="s">
        <v>58</v>
      </c>
      <c r="C44" s="22" t="s">
        <v>116</v>
      </c>
      <c r="D44" s="21">
        <v>112328.1</v>
      </c>
      <c r="E44" s="21">
        <v>112328.1</v>
      </c>
      <c r="F44" s="21">
        <v>108189.3</v>
      </c>
      <c r="G44" s="27">
        <f t="shared" si="0"/>
        <v>96.31543665387379</v>
      </c>
      <c r="I44" s="3">
        <f t="shared" si="1"/>
        <v>0</v>
      </c>
    </row>
    <row r="45" spans="1:9" ht="17.25" hidden="1">
      <c r="A45" s="42"/>
      <c r="B45" s="15" t="s">
        <v>59</v>
      </c>
      <c r="C45" s="22" t="s">
        <v>60</v>
      </c>
      <c r="D45" s="21"/>
      <c r="E45" s="21"/>
      <c r="F45" s="21"/>
      <c r="G45" s="27" t="e">
        <f t="shared" si="0"/>
        <v>#DIV/0!</v>
      </c>
      <c r="I45" s="3">
        <f t="shared" si="1"/>
        <v>0</v>
      </c>
    </row>
    <row r="46" spans="1:9" ht="17.25">
      <c r="A46" s="42"/>
      <c r="B46" s="15" t="s">
        <v>59</v>
      </c>
      <c r="C46" s="22" t="s">
        <v>131</v>
      </c>
      <c r="D46" s="21">
        <v>13941.6</v>
      </c>
      <c r="E46" s="21">
        <v>13941.6</v>
      </c>
      <c r="F46" s="21">
        <v>13883.9</v>
      </c>
      <c r="G46" s="27">
        <f t="shared" si="0"/>
        <v>99.58613071670396</v>
      </c>
      <c r="I46" s="3">
        <f t="shared" si="1"/>
        <v>0</v>
      </c>
    </row>
    <row r="47" spans="1:9" ht="17.25">
      <c r="A47" s="39" t="s">
        <v>61</v>
      </c>
      <c r="B47" s="15" t="s">
        <v>62</v>
      </c>
      <c r="C47" s="22" t="s">
        <v>5</v>
      </c>
      <c r="D47" s="21">
        <f>SUM(D48:D53)</f>
        <v>287020.39999999997</v>
      </c>
      <c r="E47" s="21">
        <f>SUM(E48:E53)</f>
        <v>287020.39999999997</v>
      </c>
      <c r="F47" s="21">
        <f>SUM(F48:F53)</f>
        <v>279464.4</v>
      </c>
      <c r="G47" s="27">
        <f t="shared" si="0"/>
        <v>97.36743450988155</v>
      </c>
      <c r="I47" s="3">
        <f t="shared" si="1"/>
        <v>0</v>
      </c>
    </row>
    <row r="48" spans="1:9" ht="17.25">
      <c r="A48" s="41"/>
      <c r="B48" s="15" t="s">
        <v>63</v>
      </c>
      <c r="C48" s="20" t="s">
        <v>117</v>
      </c>
      <c r="D48" s="21">
        <v>127050.4</v>
      </c>
      <c r="E48" s="21">
        <v>127050.4</v>
      </c>
      <c r="F48" s="21">
        <v>124468.1</v>
      </c>
      <c r="G48" s="27">
        <f t="shared" si="0"/>
        <v>97.9674995120047</v>
      </c>
      <c r="I48" s="3">
        <f t="shared" si="1"/>
        <v>0</v>
      </c>
    </row>
    <row r="49" spans="1:9" ht="17.25">
      <c r="A49" s="41"/>
      <c r="B49" s="15" t="s">
        <v>64</v>
      </c>
      <c r="C49" s="20" t="s">
        <v>118</v>
      </c>
      <c r="D49" s="21">
        <v>56581.5</v>
      </c>
      <c r="E49" s="21">
        <v>56581.5</v>
      </c>
      <c r="F49" s="21">
        <v>55675.9</v>
      </c>
      <c r="G49" s="27">
        <f t="shared" si="0"/>
        <v>98.39947686081139</v>
      </c>
      <c r="I49" s="3">
        <f t="shared" si="1"/>
        <v>0</v>
      </c>
    </row>
    <row r="50" spans="1:9" ht="17.25">
      <c r="A50" s="41"/>
      <c r="B50" s="15" t="s">
        <v>65</v>
      </c>
      <c r="C50" s="20" t="s">
        <v>135</v>
      </c>
      <c r="D50" s="21">
        <v>817.1</v>
      </c>
      <c r="E50" s="21">
        <v>817.1</v>
      </c>
      <c r="F50" s="21">
        <v>817.1</v>
      </c>
      <c r="G50" s="27">
        <f t="shared" si="0"/>
        <v>100</v>
      </c>
      <c r="I50" s="3">
        <f t="shared" si="1"/>
        <v>0</v>
      </c>
    </row>
    <row r="51" spans="1:9" ht="17.25">
      <c r="A51" s="41"/>
      <c r="B51" s="15" t="s">
        <v>66</v>
      </c>
      <c r="C51" s="20" t="s">
        <v>136</v>
      </c>
      <c r="D51" s="21">
        <v>65439.3</v>
      </c>
      <c r="E51" s="21">
        <v>65439.3</v>
      </c>
      <c r="F51" s="21">
        <v>63845.8</v>
      </c>
      <c r="G51" s="27">
        <f t="shared" si="0"/>
        <v>97.56491894014758</v>
      </c>
      <c r="I51" s="3">
        <f t="shared" si="1"/>
        <v>0</v>
      </c>
    </row>
    <row r="52" spans="1:9" ht="34.5">
      <c r="A52" s="41"/>
      <c r="B52" s="15" t="s">
        <v>67</v>
      </c>
      <c r="C52" s="20" t="s">
        <v>137</v>
      </c>
      <c r="D52" s="21">
        <v>2828</v>
      </c>
      <c r="E52" s="21">
        <v>2828</v>
      </c>
      <c r="F52" s="21">
        <v>2668.1</v>
      </c>
      <c r="G52" s="27">
        <f t="shared" si="0"/>
        <v>94.34582743988685</v>
      </c>
      <c r="I52" s="3">
        <f t="shared" si="1"/>
        <v>0</v>
      </c>
    </row>
    <row r="53" spans="1:9" ht="17.25">
      <c r="A53" s="40"/>
      <c r="B53" s="15" t="s">
        <v>68</v>
      </c>
      <c r="C53" s="22" t="s">
        <v>133</v>
      </c>
      <c r="D53" s="21">
        <v>34304.1</v>
      </c>
      <c r="E53" s="21">
        <v>34304.1</v>
      </c>
      <c r="F53" s="21">
        <v>31989.4</v>
      </c>
      <c r="G53" s="27">
        <f t="shared" si="0"/>
        <v>93.25241006177106</v>
      </c>
      <c r="I53" s="3">
        <f t="shared" si="1"/>
        <v>0</v>
      </c>
    </row>
    <row r="54" spans="1:9" ht="17.25">
      <c r="A54" s="39" t="s">
        <v>69</v>
      </c>
      <c r="B54" s="15" t="s">
        <v>70</v>
      </c>
      <c r="C54" s="22" t="s">
        <v>107</v>
      </c>
      <c r="D54" s="21">
        <f>SUM(D55:D59)</f>
        <v>91029.70000000001</v>
      </c>
      <c r="E54" s="21">
        <f>SUM(E55:E59)</f>
        <v>91189.70000000001</v>
      </c>
      <c r="F54" s="21">
        <f>SUM(F55:F59)</f>
        <v>87690.00000000001</v>
      </c>
      <c r="G54" s="27">
        <f t="shared" si="0"/>
        <v>96.16217621069046</v>
      </c>
      <c r="I54" s="3">
        <f t="shared" si="1"/>
        <v>160</v>
      </c>
    </row>
    <row r="55" spans="1:9" ht="17.25">
      <c r="A55" s="41"/>
      <c r="B55" s="15" t="s">
        <v>71</v>
      </c>
      <c r="C55" s="22" t="s">
        <v>108</v>
      </c>
      <c r="D55" s="21">
        <v>3835.8</v>
      </c>
      <c r="E55" s="21">
        <v>3835.8</v>
      </c>
      <c r="F55" s="21">
        <v>3835.8</v>
      </c>
      <c r="G55" s="27">
        <f t="shared" si="0"/>
        <v>100</v>
      </c>
      <c r="I55" s="3">
        <f t="shared" si="1"/>
        <v>0</v>
      </c>
    </row>
    <row r="56" spans="1:9" ht="18" customHeight="1" hidden="1">
      <c r="A56" s="41"/>
      <c r="B56" s="15" t="s">
        <v>72</v>
      </c>
      <c r="C56" s="22" t="s">
        <v>73</v>
      </c>
      <c r="D56" s="21"/>
      <c r="E56" s="21"/>
      <c r="F56" s="21"/>
      <c r="G56" s="27" t="e">
        <f t="shared" si="0"/>
        <v>#DIV/0!</v>
      </c>
      <c r="I56" s="3">
        <f t="shared" si="1"/>
        <v>0</v>
      </c>
    </row>
    <row r="57" spans="1:9" ht="17.25">
      <c r="A57" s="41"/>
      <c r="B57" s="15" t="s">
        <v>74</v>
      </c>
      <c r="C57" s="22" t="s">
        <v>109</v>
      </c>
      <c r="D57" s="21">
        <v>69437.2</v>
      </c>
      <c r="E57" s="21">
        <v>69597.2</v>
      </c>
      <c r="F57" s="21">
        <v>67340.1</v>
      </c>
      <c r="G57" s="27">
        <f t="shared" si="0"/>
        <v>96.75690976073751</v>
      </c>
      <c r="I57" s="3">
        <f t="shared" si="1"/>
        <v>160</v>
      </c>
    </row>
    <row r="58" spans="1:9" ht="17.25">
      <c r="A58" s="41"/>
      <c r="B58" s="15" t="s">
        <v>75</v>
      </c>
      <c r="C58" s="22" t="s">
        <v>125</v>
      </c>
      <c r="D58" s="21">
        <v>17605.1</v>
      </c>
      <c r="E58" s="21">
        <v>17605.1</v>
      </c>
      <c r="F58" s="21">
        <v>16362.6</v>
      </c>
      <c r="G58" s="27">
        <f t="shared" si="0"/>
        <v>92.94238601314393</v>
      </c>
      <c r="I58" s="3">
        <f t="shared" si="1"/>
        <v>0</v>
      </c>
    </row>
    <row r="59" spans="1:9" ht="17.25">
      <c r="A59" s="40"/>
      <c r="B59" s="15" t="s">
        <v>76</v>
      </c>
      <c r="C59" s="22" t="s">
        <v>3</v>
      </c>
      <c r="D59" s="21">
        <v>151.6</v>
      </c>
      <c r="E59" s="21">
        <v>151.6</v>
      </c>
      <c r="F59" s="21">
        <v>151.5</v>
      </c>
      <c r="G59" s="27">
        <f t="shared" si="0"/>
        <v>99.93403693931398</v>
      </c>
      <c r="I59" s="3">
        <f t="shared" si="1"/>
        <v>0</v>
      </c>
    </row>
    <row r="60" spans="1:9" ht="17.25">
      <c r="A60" s="39" t="s">
        <v>103</v>
      </c>
      <c r="B60" s="15" t="s">
        <v>77</v>
      </c>
      <c r="C60" s="22" t="s">
        <v>124</v>
      </c>
      <c r="D60" s="21">
        <f>SUM(D61:D63)</f>
        <v>23487.8</v>
      </c>
      <c r="E60" s="21">
        <f>SUM(E61:E63)</f>
        <v>23487.8</v>
      </c>
      <c r="F60" s="21">
        <f>SUM(F61:F63)</f>
        <v>21303.5</v>
      </c>
      <c r="G60" s="27">
        <f t="shared" si="0"/>
        <v>90.70027844242543</v>
      </c>
      <c r="I60" s="3">
        <f t="shared" si="1"/>
        <v>0</v>
      </c>
    </row>
    <row r="61" spans="1:9" ht="17.25">
      <c r="A61" s="41"/>
      <c r="B61" s="15" t="s">
        <v>78</v>
      </c>
      <c r="C61" s="22" t="s">
        <v>6</v>
      </c>
      <c r="D61" s="21">
        <v>21003.7</v>
      </c>
      <c r="E61" s="21">
        <v>21003.7</v>
      </c>
      <c r="F61" s="21">
        <v>18845.1</v>
      </c>
      <c r="G61" s="27">
        <f t="shared" si="0"/>
        <v>89.72276313221002</v>
      </c>
      <c r="I61" s="3">
        <f t="shared" si="1"/>
        <v>0</v>
      </c>
    </row>
    <row r="62" spans="1:9" ht="16.5" customHeight="1" hidden="1">
      <c r="A62" s="41"/>
      <c r="B62" s="15" t="s">
        <v>79</v>
      </c>
      <c r="C62" s="22" t="s">
        <v>7</v>
      </c>
      <c r="D62" s="21"/>
      <c r="E62" s="21"/>
      <c r="F62" s="21"/>
      <c r="G62" s="27" t="e">
        <f t="shared" si="0"/>
        <v>#DIV/0!</v>
      </c>
      <c r="I62" s="3">
        <f t="shared" si="1"/>
        <v>0</v>
      </c>
    </row>
    <row r="63" spans="1:9" ht="17.25">
      <c r="A63" s="40"/>
      <c r="B63" s="15" t="s">
        <v>80</v>
      </c>
      <c r="C63" s="22" t="s">
        <v>134</v>
      </c>
      <c r="D63" s="21">
        <v>2484.1</v>
      </c>
      <c r="E63" s="21">
        <v>2484.1</v>
      </c>
      <c r="F63" s="21">
        <v>2458.4</v>
      </c>
      <c r="G63" s="27">
        <f t="shared" si="0"/>
        <v>98.96542007165574</v>
      </c>
      <c r="I63" s="3">
        <f t="shared" si="1"/>
        <v>0</v>
      </c>
    </row>
    <row r="64" spans="1:9" ht="17.25">
      <c r="A64" s="39" t="s">
        <v>110</v>
      </c>
      <c r="B64" s="15">
        <v>1200</v>
      </c>
      <c r="C64" s="20" t="s">
        <v>132</v>
      </c>
      <c r="D64" s="21">
        <f>D65</f>
        <v>11736.3</v>
      </c>
      <c r="E64" s="21">
        <f>E65</f>
        <v>11736.3</v>
      </c>
      <c r="F64" s="21">
        <f>F65</f>
        <v>11699.7</v>
      </c>
      <c r="G64" s="27">
        <f t="shared" si="0"/>
        <v>99.68814703100638</v>
      </c>
      <c r="I64" s="3">
        <f t="shared" si="1"/>
        <v>0</v>
      </c>
    </row>
    <row r="65" spans="1:9" ht="17.25">
      <c r="A65" s="40"/>
      <c r="B65" s="15" t="s">
        <v>81</v>
      </c>
      <c r="C65" s="22" t="s">
        <v>106</v>
      </c>
      <c r="D65" s="21">
        <v>11736.3</v>
      </c>
      <c r="E65" s="21">
        <v>11736.3</v>
      </c>
      <c r="F65" s="21">
        <v>11699.7</v>
      </c>
      <c r="G65" s="27">
        <f t="shared" si="0"/>
        <v>99.68814703100638</v>
      </c>
      <c r="I65" s="3">
        <f t="shared" si="1"/>
        <v>0</v>
      </c>
    </row>
    <row r="66" spans="1:9" ht="17.25">
      <c r="A66" s="39" t="s">
        <v>98</v>
      </c>
      <c r="B66" s="15" t="s">
        <v>82</v>
      </c>
      <c r="C66" s="22" t="s">
        <v>139</v>
      </c>
      <c r="D66" s="21">
        <f>D67</f>
        <v>2918.3</v>
      </c>
      <c r="E66" s="21">
        <f>E67</f>
        <v>2918.3</v>
      </c>
      <c r="F66" s="21">
        <f>F67</f>
        <v>2918.3</v>
      </c>
      <c r="G66" s="27">
        <f t="shared" si="0"/>
        <v>100</v>
      </c>
      <c r="I66" s="3">
        <f t="shared" si="1"/>
        <v>0</v>
      </c>
    </row>
    <row r="67" spans="1:9" ht="21" customHeight="1">
      <c r="A67" s="40"/>
      <c r="B67" s="15" t="s">
        <v>83</v>
      </c>
      <c r="C67" s="22" t="s">
        <v>84</v>
      </c>
      <c r="D67" s="21">
        <v>2918.3</v>
      </c>
      <c r="E67" s="21">
        <v>2918.3</v>
      </c>
      <c r="F67" s="21">
        <v>2918.3</v>
      </c>
      <c r="G67" s="27">
        <f t="shared" si="0"/>
        <v>100</v>
      </c>
      <c r="I67" s="3">
        <f t="shared" si="1"/>
        <v>0</v>
      </c>
    </row>
    <row r="68" spans="1:9" ht="36" customHeight="1">
      <c r="A68" s="39" t="s">
        <v>142</v>
      </c>
      <c r="B68" s="15" t="s">
        <v>85</v>
      </c>
      <c r="C68" s="22" t="s">
        <v>86</v>
      </c>
      <c r="D68" s="21">
        <f>D69</f>
        <v>44340.2</v>
      </c>
      <c r="E68" s="21">
        <f>E69</f>
        <v>44340.2</v>
      </c>
      <c r="F68" s="21">
        <f>F69</f>
        <v>44340.2</v>
      </c>
      <c r="G68" s="27">
        <f t="shared" si="0"/>
        <v>100</v>
      </c>
      <c r="I68" s="3">
        <f t="shared" si="1"/>
        <v>0</v>
      </c>
    </row>
    <row r="69" spans="1:9" ht="17.25">
      <c r="A69" s="40"/>
      <c r="B69" s="15" t="s">
        <v>87</v>
      </c>
      <c r="C69" s="22" t="s">
        <v>4</v>
      </c>
      <c r="D69" s="21">
        <v>44340.2</v>
      </c>
      <c r="E69" s="21">
        <v>44340.2</v>
      </c>
      <c r="F69" s="21">
        <v>44340.2</v>
      </c>
      <c r="G69" s="27">
        <f t="shared" si="0"/>
        <v>100</v>
      </c>
      <c r="I69" s="3">
        <f t="shared" si="1"/>
        <v>0</v>
      </c>
    </row>
    <row r="70" spans="1:9" ht="17.25">
      <c r="A70" s="20"/>
      <c r="B70" s="20"/>
      <c r="C70" s="20" t="s">
        <v>88</v>
      </c>
      <c r="D70" s="21">
        <f>SUM(D10,D18,D20,D24,D29,D34,D36,D43,D47,D54,D60,D64,D66,D68)</f>
        <v>3097809.0000000005</v>
      </c>
      <c r="E70" s="21">
        <f>SUM(E10,E18,E20,E24,E29,E34,E36,E43,E47,E54,E60,E64,E66,E68)</f>
        <v>3097809.0000000005</v>
      </c>
      <c r="F70" s="21">
        <f>SUM(F10,F18,F20,F24,F29,F34,F36,F43,F47,F54,F60,F64,F66,F68)</f>
        <v>2934946.6</v>
      </c>
      <c r="G70" s="27">
        <f t="shared" si="0"/>
        <v>94.74265844020725</v>
      </c>
      <c r="I70" s="3">
        <f t="shared" si="1"/>
        <v>0</v>
      </c>
    </row>
    <row r="71" ht="18.75">
      <c r="C71" s="2" t="s">
        <v>88</v>
      </c>
    </row>
    <row r="73" spans="1:7" s="29" customFormat="1" ht="23.25">
      <c r="A73" s="50" t="s">
        <v>140</v>
      </c>
      <c r="B73" s="50"/>
      <c r="C73" s="50"/>
      <c r="D73" s="35"/>
      <c r="E73" s="51"/>
      <c r="F73" s="52"/>
      <c r="G73" s="36"/>
    </row>
    <row r="74" spans="1:7" s="30" customFormat="1" ht="23.25">
      <c r="A74" s="50" t="s">
        <v>143</v>
      </c>
      <c r="B74" s="50"/>
      <c r="C74" s="50"/>
      <c r="D74" s="53"/>
      <c r="E74" s="53"/>
      <c r="F74" s="53" t="s">
        <v>144</v>
      </c>
      <c r="G74" s="53"/>
    </row>
  </sheetData>
  <sheetProtection selectLockedCells="1" selectUnlockedCells="1"/>
  <mergeCells count="29">
    <mergeCell ref="D1:G1"/>
    <mergeCell ref="A4:G4"/>
    <mergeCell ref="D2:G2"/>
    <mergeCell ref="E7:E8"/>
    <mergeCell ref="A3:G3"/>
    <mergeCell ref="A73:C73"/>
    <mergeCell ref="E73:F73"/>
    <mergeCell ref="A74:C74"/>
    <mergeCell ref="F74:G74"/>
    <mergeCell ref="D74:E74"/>
    <mergeCell ref="A5:G5"/>
    <mergeCell ref="B7:B8"/>
    <mergeCell ref="G7:G8"/>
    <mergeCell ref="F7:F8"/>
    <mergeCell ref="D7:D8"/>
    <mergeCell ref="C7:C8"/>
    <mergeCell ref="A7:A8"/>
    <mergeCell ref="A36:A42"/>
    <mergeCell ref="A43:A46"/>
    <mergeCell ref="A34:A35"/>
    <mergeCell ref="A18:A19"/>
    <mergeCell ref="A24:A28"/>
    <mergeCell ref="A29:A33"/>
    <mergeCell ref="A66:A67"/>
    <mergeCell ref="A68:A69"/>
    <mergeCell ref="A47:A53"/>
    <mergeCell ref="A54:A59"/>
    <mergeCell ref="A60:A63"/>
    <mergeCell ref="A64:A65"/>
  </mergeCells>
  <printOptions/>
  <pageMargins left="0.7874015748031497" right="0.7874015748031497" top="1.1811023622047245" bottom="0.3937007874015748" header="0" footer="0"/>
  <pageSetup horizontalDpi="600" verticalDpi="600" orientation="landscape" paperSize="9" scale="8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DubovickayaEA</cp:lastModifiedBy>
  <cp:lastPrinted>2012-04-28T08:35:44Z</cp:lastPrinted>
  <dcterms:created xsi:type="dcterms:W3CDTF">2005-10-21T05:19:18Z</dcterms:created>
  <dcterms:modified xsi:type="dcterms:W3CDTF">2012-05-29T08:53:23Z</dcterms:modified>
  <cp:category/>
  <cp:version/>
  <cp:contentType/>
  <cp:contentStatus/>
</cp:coreProperties>
</file>